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pr14016\Downloads\2025-Awebsite\Prop Mngmt\asset forms\"/>
    </mc:Choice>
  </mc:AlternateContent>
  <xr:revisionPtr revIDLastSave="0" documentId="8_{3BB0C5D4-4C1A-49CC-BED6-7926EE39315B}" xr6:coauthVersionLast="47" xr6:coauthVersionMax="47" xr10:uidLastSave="{00000000-0000-0000-0000-000000000000}"/>
  <bookViews>
    <workbookView xWindow="570" yWindow="4305" windowWidth="21255" windowHeight="15345" activeTab="1" xr2:uid="{00000000-000D-0000-FFFF-FFFF00000000}"/>
  </bookViews>
  <sheets>
    <sheet name="TABLE" sheetId="2" r:id="rId1"/>
    <sheet name="DEP CALC" sheetId="1" r:id="rId2"/>
  </sheets>
  <definedNames>
    <definedName name="ANNDEP">'DEP CALC'!$B$17</definedName>
    <definedName name="BEGDEP">'DEP CALC'!$B$4</definedName>
    <definedName name="COST">'DEP CALC'!$B$2</definedName>
    <definedName name="CURBTD">'DEP CALC'!$B$5</definedName>
    <definedName name="ENDDEP">'DEP CALC'!$B$8</definedName>
    <definedName name="ESTLIFE">'DEP CALC'!$B$6</definedName>
    <definedName name="FYBEGIN">'DEP CALC'!$B$22</definedName>
    <definedName name="FYPRDS">'DEP CALC'!$B$12</definedName>
    <definedName name="LIFEPRDS">'DEP CALC'!$B$10</definedName>
    <definedName name="LTDDEP">'DEP CALC'!$B$20</definedName>
    <definedName name="LTDPRDS">'DEP CALC'!$B$24</definedName>
    <definedName name="NETDEP">'DEP CALC'!$B$9</definedName>
    <definedName name="PRD_TABLE" localSheetId="0">TABLE!$A$3:$B$14</definedName>
    <definedName name="PRD_TABLE">TABLE!$A$3:$B$14</definedName>
    <definedName name="PRDDEP">'DEP CALC'!$B$15</definedName>
    <definedName name="_xlnm.Print_Area" localSheetId="1">'DEP CALC'!$A$1:$E$32</definedName>
    <definedName name="QTRDEP">'DEP CALC'!$B$16</definedName>
    <definedName name="SALVAGE">'DEP CALC'!$B$3</definedName>
    <definedName name="TOTPRDS">'DEP CALC'!$B$13</definedName>
    <definedName name="YTDDEP">'DEP CALC'!$B$19</definedName>
    <definedName name="YTDPRDS">'DEP CALC'!$B$23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1" l="1"/>
  <c r="B10" i="1" l="1"/>
  <c r="B8" i="1" s="1"/>
  <c r="B9" i="1"/>
  <c r="B15" i="1" s="1"/>
  <c r="B24" i="1"/>
  <c r="B23" i="1"/>
  <c r="B13" i="1" l="1"/>
  <c r="B20" i="1" s="1"/>
  <c r="B28" i="1" s="1"/>
  <c r="B12" i="1"/>
  <c r="B19" i="1" s="1"/>
  <c r="B29" i="1" s="1"/>
  <c r="B16" i="1"/>
  <c r="B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Jim Schaefer</author>
  </authors>
  <commentList>
    <comment ref="A4" authorId="0" shapeId="0" xr:uid="{00000000-0006-0000-0100-000001000000}">
      <text>
        <r>
          <rPr>
            <b/>
            <sz val="11"/>
            <color indexed="81"/>
            <rFont val="Tahoma"/>
            <family val="2"/>
          </rPr>
          <t>BEGIN DEP:</t>
        </r>
        <r>
          <rPr>
            <sz val="11"/>
            <color indexed="81"/>
            <rFont val="Tahoma"/>
            <family val="2"/>
          </rPr>
          <t xml:space="preserve">
Always use first day of the applicable period.</t>
        </r>
      </text>
    </comment>
    <comment ref="A5" authorId="0" shapeId="0" xr:uid="{00000000-0006-0000-0100-000002000000}">
      <text>
        <r>
          <rPr>
            <b/>
            <sz val="11"/>
            <color indexed="81"/>
            <rFont val="Tahoma"/>
            <family val="2"/>
          </rPr>
          <t>CURRENT BTD:</t>
        </r>
        <r>
          <rPr>
            <sz val="11"/>
            <color indexed="81"/>
            <rFont val="Tahoma"/>
            <family val="2"/>
          </rPr>
          <t xml:space="preserve">
Always use last day of the applicable period.</t>
        </r>
      </text>
    </comment>
  </commentList>
</comments>
</file>

<file path=xl/sharedStrings.xml><?xml version="1.0" encoding="utf-8"?>
<sst xmlns="http://schemas.openxmlformats.org/spreadsheetml/2006/main" count="45" uniqueCount="43">
  <si>
    <t>COST</t>
  </si>
  <si>
    <t>SALVAGE</t>
  </si>
  <si>
    <t>NET DEPRECIABLE</t>
  </si>
  <si>
    <t>LIFE PERIODS</t>
  </si>
  <si>
    <t>Periods this FY</t>
  </si>
  <si>
    <t>Period DEP</t>
  </si>
  <si>
    <t>Annual DEP</t>
  </si>
  <si>
    <t>Periods Total</t>
  </si>
  <si>
    <t>YTD DEP</t>
  </si>
  <si>
    <t>LTD DEP</t>
  </si>
  <si>
    <t>AMOUNT</t>
  </si>
  <si>
    <t>DESCRIPTION</t>
  </si>
  <si>
    <t>BEGIN DEP</t>
  </si>
  <si>
    <t>CURRENT BTD</t>
  </si>
  <si>
    <t>MONTH</t>
  </si>
  <si>
    <t>PERIOD</t>
  </si>
  <si>
    <t>PERIOD TABLE</t>
  </si>
  <si>
    <t>Amount to be depreciated over life of asset</t>
  </si>
  <si>
    <t>Fill in blue fields</t>
  </si>
  <si>
    <t>Estimated life of asset in years</t>
  </si>
  <si>
    <t>Estimated life of asset in periods</t>
  </si>
  <si>
    <t>Salvage value of asset</t>
  </si>
  <si>
    <t>Cost of asset</t>
  </si>
  <si>
    <t>Periods of depreciation booked in current fiscal year</t>
  </si>
  <si>
    <t>Periods of depreciation booked in life of asset so far</t>
  </si>
  <si>
    <t>In service date; begin date for depreciation</t>
  </si>
  <si>
    <t>Current booked-through-date for depreciation</t>
  </si>
  <si>
    <t>FIELD</t>
  </si>
  <si>
    <t>EST LIFE</t>
  </si>
  <si>
    <t>Qtrly  DEP</t>
  </si>
  <si>
    <t>END DEP</t>
  </si>
  <si>
    <t>Last period in which depreciation will be booked</t>
  </si>
  <si>
    <t>YTD periods check</t>
  </si>
  <si>
    <t>LTD periods check</t>
  </si>
  <si>
    <t>Current fiscal year begin date</t>
  </si>
  <si>
    <t>Depreciation booked in a period</t>
  </si>
  <si>
    <t>Depreciation booked in a quarter</t>
  </si>
  <si>
    <t>Depreciation booked in a fiscal year</t>
  </si>
  <si>
    <t>Use for FA screen 253:</t>
  </si>
  <si>
    <t>Year-to-date depreciation (as of CURRENT BTD)</t>
  </si>
  <si>
    <t>Life-to-date depreciation (as of CURRENT BTD)</t>
  </si>
  <si>
    <t>'Year-to-date depreciation (as of CURRENT BTD)</t>
  </si>
  <si>
    <t>'Life-to-date depreciation (as of CURRENT BTD)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</si>
</sst>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#,##0.0000_);[Red]\(#,##0.0000\)"/>
  </numFmts>
  <fonts count="9" x14ac:knownFonts="1">
    <font>
      <sz val="10"/>
      <name val="Courier"/>
    </font>
    <font>
      <sz val="10"/>
      <color indexed="12"/>
      <name val="Courier"/>
      <family val="3"/>
    </font>
    <font>
      <sz val="10"/>
      <color indexed="14"/>
      <name val="Courier"/>
      <family val="3"/>
    </font>
    <font>
      <sz val="10"/>
      <name val="Courier"/>
      <family val="3"/>
    </font>
    <font>
      <sz val="10"/>
      <color indexed="20"/>
      <name val="Courier"/>
      <family val="3"/>
    </font>
    <font>
      <sz val="10"/>
      <color indexed="16"/>
      <name val="Courier"/>
      <family val="3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0"/>
      <color indexed="12"/>
      <name val="Courier"/>
      <family val="3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0" fontId="0" fillId="0" borderId="0" xfId="0" applyNumberFormat="1"/>
    <xf numFmtId="40" fontId="0" fillId="0" borderId="1" xfId="0" quotePrefix="1" applyNumberFormat="1" applyBorder="1" applyAlignment="1">
      <alignment horizontal="center"/>
    </xf>
    <xf numFmtId="40" fontId="1" fillId="0" borderId="0" xfId="0" applyNumberFormat="1" applyFont="1" applyBorder="1" applyProtection="1">
      <protection locked="0"/>
    </xf>
    <xf numFmtId="164" fontId="1" fillId="0" borderId="0" xfId="0" applyNumberFormat="1" applyFont="1" applyBorder="1" applyAlignment="1" applyProtection="1">
      <alignment horizontal="center"/>
      <protection locked="0"/>
    </xf>
    <xf numFmtId="38" fontId="1" fillId="0" borderId="2" xfId="0" applyNumberFormat="1" applyFont="1" applyBorder="1" applyAlignment="1" applyProtection="1">
      <alignment horizontal="center"/>
      <protection locked="0"/>
    </xf>
    <xf numFmtId="165" fontId="0" fillId="0" borderId="0" xfId="0" applyNumberFormat="1"/>
    <xf numFmtId="14" fontId="0" fillId="0" borderId="0" xfId="0" applyNumberFormat="1" applyBorder="1"/>
    <xf numFmtId="40" fontId="2" fillId="0" borderId="3" xfId="0" applyNumberFormat="1" applyFont="1" applyBorder="1" applyAlignment="1">
      <alignment horizontal="centerContinuous"/>
    </xf>
    <xf numFmtId="40" fontId="0" fillId="0" borderId="4" xfId="0" applyNumberFormat="1" applyBorder="1" applyAlignment="1">
      <alignment horizontal="centerContinuous"/>
    </xf>
    <xf numFmtId="40" fontId="0" fillId="0" borderId="5" xfId="0" quotePrefix="1" applyNumberFormat="1" applyBorder="1" applyAlignment="1">
      <alignment horizontal="center"/>
    </xf>
    <xf numFmtId="38" fontId="0" fillId="0" borderId="1" xfId="0" applyNumberFormat="1" applyBorder="1" applyAlignment="1">
      <alignment horizontal="center"/>
    </xf>
    <xf numFmtId="38" fontId="0" fillId="0" borderId="5" xfId="0" applyNumberFormat="1" applyBorder="1"/>
    <xf numFmtId="38" fontId="0" fillId="0" borderId="6" xfId="0" applyNumberFormat="1" applyBorder="1" applyAlignment="1">
      <alignment horizontal="center"/>
    </xf>
    <xf numFmtId="38" fontId="0" fillId="0" borderId="7" xfId="0" applyNumberFormat="1" applyBorder="1"/>
    <xf numFmtId="14" fontId="0" fillId="0" borderId="0" xfId="0" applyNumberFormat="1" applyBorder="1" applyAlignment="1">
      <alignment horizontal="center"/>
    </xf>
    <xf numFmtId="40" fontId="0" fillId="0" borderId="0" xfId="0" quotePrefix="1" applyNumberFormat="1" applyAlignment="1">
      <alignment horizontal="left"/>
    </xf>
    <xf numFmtId="40" fontId="8" fillId="0" borderId="8" xfId="0" quotePrefix="1" applyNumberFormat="1" applyFont="1" applyBorder="1" applyAlignment="1" applyProtection="1">
      <protection locked="0"/>
    </xf>
    <xf numFmtId="40" fontId="0" fillId="0" borderId="0" xfId="0" applyNumberFormat="1" applyAlignment="1" applyProtection="1">
      <alignment horizontal="center"/>
    </xf>
    <xf numFmtId="40" fontId="0" fillId="0" borderId="0" xfId="0" quotePrefix="1" applyNumberFormat="1" applyAlignment="1" applyProtection="1">
      <alignment horizontal="center"/>
    </xf>
    <xf numFmtId="40" fontId="5" fillId="0" borderId="0" xfId="0" applyNumberFormat="1" applyFont="1" applyProtection="1"/>
    <xf numFmtId="40" fontId="0" fillId="0" borderId="0" xfId="0" applyNumberFormat="1" applyProtection="1"/>
    <xf numFmtId="40" fontId="1" fillId="0" borderId="3" xfId="0" applyNumberFormat="1" applyFont="1" applyBorder="1" applyAlignment="1" applyProtection="1">
      <alignment horizontal="center"/>
    </xf>
    <xf numFmtId="40" fontId="0" fillId="0" borderId="8" xfId="0" quotePrefix="1" applyNumberFormat="1" applyBorder="1" applyAlignment="1" applyProtection="1">
      <alignment horizontal="left"/>
    </xf>
    <xf numFmtId="40" fontId="0" fillId="0" borderId="8" xfId="0" applyNumberFormat="1" applyBorder="1" applyProtection="1"/>
    <xf numFmtId="40" fontId="0" fillId="0" borderId="4" xfId="0" applyNumberFormat="1" applyBorder="1" applyProtection="1"/>
    <xf numFmtId="40" fontId="1" fillId="0" borderId="1" xfId="0" applyNumberFormat="1" applyFont="1" applyBorder="1" applyAlignment="1" applyProtection="1">
      <alignment horizontal="center"/>
    </xf>
    <xf numFmtId="40" fontId="0" fillId="0" borderId="0" xfId="0" applyNumberFormat="1" applyBorder="1" applyProtection="1"/>
    <xf numFmtId="40" fontId="0" fillId="0" borderId="5" xfId="0" applyNumberFormat="1" applyBorder="1" applyProtection="1"/>
    <xf numFmtId="40" fontId="0" fillId="0" borderId="0" xfId="0" quotePrefix="1" applyNumberFormat="1" applyBorder="1" applyAlignment="1" applyProtection="1">
      <alignment horizontal="left"/>
    </xf>
    <xf numFmtId="40" fontId="1" fillId="0" borderId="6" xfId="0" applyNumberFormat="1" applyFont="1" applyBorder="1" applyAlignment="1" applyProtection="1">
      <alignment horizontal="center"/>
    </xf>
    <xf numFmtId="40" fontId="0" fillId="0" borderId="2" xfId="0" applyNumberFormat="1" applyBorder="1" applyProtection="1"/>
    <xf numFmtId="40" fontId="0" fillId="0" borderId="7" xfId="0" applyNumberFormat="1" applyBorder="1" applyProtection="1"/>
    <xf numFmtId="40" fontId="0" fillId="0" borderId="3" xfId="0" applyNumberFormat="1" applyBorder="1" applyProtection="1"/>
    <xf numFmtId="14" fontId="0" fillId="0" borderId="0" xfId="0" quotePrefix="1" applyNumberFormat="1" applyAlignment="1" applyProtection="1">
      <alignment horizontal="center"/>
    </xf>
    <xf numFmtId="40" fontId="0" fillId="0" borderId="1" xfId="0" applyNumberFormat="1" applyBorder="1" applyAlignment="1" applyProtection="1">
      <alignment horizontal="center"/>
    </xf>
    <xf numFmtId="164" fontId="3" fillId="0" borderId="0" xfId="0" applyNumberFormat="1" applyFont="1" applyBorder="1" applyAlignment="1" applyProtection="1">
      <alignment horizontal="center"/>
    </xf>
    <xf numFmtId="38" fontId="0" fillId="0" borderId="0" xfId="0" applyNumberFormat="1" applyBorder="1" applyAlignment="1" applyProtection="1">
      <alignment horizontal="center"/>
    </xf>
    <xf numFmtId="40" fontId="0" fillId="0" borderId="1" xfId="0" applyNumberFormat="1" applyBorder="1" applyProtection="1"/>
    <xf numFmtId="40" fontId="0" fillId="0" borderId="1" xfId="0" quotePrefix="1" applyNumberFormat="1" applyBorder="1" applyAlignment="1" applyProtection="1">
      <alignment horizontal="center"/>
    </xf>
    <xf numFmtId="38" fontId="3" fillId="0" borderId="0" xfId="0" applyNumberFormat="1" applyFont="1" applyBorder="1" applyAlignment="1" applyProtection="1">
      <alignment horizontal="center"/>
    </xf>
    <xf numFmtId="40" fontId="0" fillId="0" borderId="6" xfId="0" applyNumberFormat="1" applyBorder="1" applyAlignment="1" applyProtection="1">
      <alignment horizontal="center"/>
    </xf>
    <xf numFmtId="40" fontId="4" fillId="0" borderId="3" xfId="0" quotePrefix="1" applyNumberFormat="1" applyFont="1" applyBorder="1" applyAlignment="1" applyProtection="1">
      <alignment horizontal="center"/>
    </xf>
    <xf numFmtId="40" fontId="4" fillId="0" borderId="8" xfId="0" applyNumberFormat="1" applyFont="1" applyBorder="1" applyProtection="1"/>
    <xf numFmtId="40" fontId="4" fillId="0" borderId="6" xfId="0" quotePrefix="1" applyNumberFormat="1" applyFont="1" applyBorder="1" applyAlignment="1" applyProtection="1">
      <alignment horizontal="center"/>
    </xf>
    <xf numFmtId="40" fontId="4" fillId="0" borderId="2" xfId="0" applyNumberFormat="1" applyFont="1" applyBorder="1" applyProtection="1"/>
    <xf numFmtId="40" fontId="0" fillId="0" borderId="2" xfId="0" quotePrefix="1" applyNumberFormat="1" applyBorder="1" applyAlignment="1" applyProtection="1">
      <alignment horizontal="left"/>
    </xf>
    <xf numFmtId="40" fontId="2" fillId="0" borderId="0" xfId="0" applyNumberFormat="1" applyFont="1" applyProtection="1"/>
    <xf numFmtId="14" fontId="3" fillId="0" borderId="0" xfId="0" applyNumberFormat="1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9"/>
  <sheetViews>
    <sheetView showGridLines="0" zoomScale="110" workbookViewId="0">
      <pane ySplit="2" topLeftCell="A3" activePane="bottomLeft" state="frozen"/>
      <selection pane="bottomLeft" activeCell="A3" sqref="A3"/>
    </sheetView>
  </sheetViews>
  <sheetFormatPr defaultColWidth="13.625" defaultRowHeight="12" x14ac:dyDescent="0.15"/>
  <cols>
    <col min="1" max="1" width="7.75" style="1" customWidth="1"/>
    <col min="2" max="2" width="8.75" style="1" customWidth="1"/>
    <col min="3" max="3" width="25.75" style="1" customWidth="1"/>
    <col min="4" max="4" width="13.625" style="1"/>
    <col min="5" max="5" width="15.5" style="1" customWidth="1"/>
    <col min="6" max="16384" width="13.625" style="1"/>
  </cols>
  <sheetData>
    <row r="1" spans="1:2" x14ac:dyDescent="0.15">
      <c r="A1" s="8" t="s">
        <v>16</v>
      </c>
      <c r="B1" s="9"/>
    </row>
    <row r="2" spans="1:2" x14ac:dyDescent="0.15">
      <c r="A2" s="2" t="s">
        <v>14</v>
      </c>
      <c r="B2" s="10" t="s">
        <v>15</v>
      </c>
    </row>
    <row r="3" spans="1:2" x14ac:dyDescent="0.15">
      <c r="A3" s="11">
        <v>7</v>
      </c>
      <c r="B3" s="12">
        <v>1</v>
      </c>
    </row>
    <row r="4" spans="1:2" x14ac:dyDescent="0.15">
      <c r="A4" s="11">
        <v>8</v>
      </c>
      <c r="B4" s="12">
        <v>2</v>
      </c>
    </row>
    <row r="5" spans="1:2" x14ac:dyDescent="0.15">
      <c r="A5" s="11">
        <v>9</v>
      </c>
      <c r="B5" s="12">
        <v>3</v>
      </c>
    </row>
    <row r="6" spans="1:2" x14ac:dyDescent="0.15">
      <c r="A6" s="11">
        <v>10</v>
      </c>
      <c r="B6" s="12">
        <v>4</v>
      </c>
    </row>
    <row r="7" spans="1:2" x14ac:dyDescent="0.15">
      <c r="A7" s="11">
        <v>11</v>
      </c>
      <c r="B7" s="12">
        <v>5</v>
      </c>
    </row>
    <row r="8" spans="1:2" x14ac:dyDescent="0.15">
      <c r="A8" s="11">
        <v>12</v>
      </c>
      <c r="B8" s="12">
        <v>6</v>
      </c>
    </row>
    <row r="9" spans="1:2" x14ac:dyDescent="0.15">
      <c r="A9" s="11">
        <v>1</v>
      </c>
      <c r="B9" s="12">
        <v>7</v>
      </c>
    </row>
    <row r="10" spans="1:2" x14ac:dyDescent="0.15">
      <c r="A10" s="11">
        <v>2</v>
      </c>
      <c r="B10" s="12">
        <v>8</v>
      </c>
    </row>
    <row r="11" spans="1:2" x14ac:dyDescent="0.15">
      <c r="A11" s="11">
        <v>3</v>
      </c>
      <c r="B11" s="12">
        <v>9</v>
      </c>
    </row>
    <row r="12" spans="1:2" x14ac:dyDescent="0.15">
      <c r="A12" s="11">
        <v>4</v>
      </c>
      <c r="B12" s="12">
        <v>10</v>
      </c>
    </row>
    <row r="13" spans="1:2" x14ac:dyDescent="0.15">
      <c r="A13" s="11">
        <v>5</v>
      </c>
      <c r="B13" s="12">
        <v>11</v>
      </c>
    </row>
    <row r="14" spans="1:2" x14ac:dyDescent="0.15">
      <c r="A14" s="13">
        <v>6</v>
      </c>
      <c r="B14" s="14">
        <v>12</v>
      </c>
    </row>
    <row r="118" spans="1:2" x14ac:dyDescent="0.15">
      <c r="A118" s="16"/>
    </row>
    <row r="119" spans="1:2" x14ac:dyDescent="0.15">
      <c r="A119" s="16"/>
      <c r="B119" s="6"/>
    </row>
  </sheetData>
  <phoneticPr fontId="0" type="noConversion"/>
  <pageMargins left="0.75" right="0.75" top="1" bottom="1" header="0.5" footer="0.5"/>
  <pageSetup orientation="portrait" horizont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E139"/>
  <sheetViews>
    <sheetView showGridLines="0" tabSelected="1" zoomScale="11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5" sqref="B5"/>
    </sheetView>
  </sheetViews>
  <sheetFormatPr defaultColWidth="13.625" defaultRowHeight="12" x14ac:dyDescent="0.15"/>
  <cols>
    <col min="1" max="1" width="16.375" style="1" customWidth="1"/>
    <col min="2" max="2" width="15.5" style="1" customWidth="1"/>
    <col min="3" max="3" width="25.75" style="1" customWidth="1"/>
    <col min="4" max="4" width="13.625" style="1"/>
    <col min="5" max="5" width="15.5" style="1" customWidth="1"/>
    <col min="6" max="16384" width="13.625" style="1"/>
  </cols>
  <sheetData>
    <row r="1" spans="1:5" x14ac:dyDescent="0.15">
      <c r="A1" s="18" t="s">
        <v>27</v>
      </c>
      <c r="B1" s="19" t="s">
        <v>10</v>
      </c>
      <c r="C1" s="19" t="s">
        <v>11</v>
      </c>
      <c r="D1" s="20" t="s">
        <v>18</v>
      </c>
      <c r="E1" s="21"/>
    </row>
    <row r="2" spans="1:5" x14ac:dyDescent="0.15">
      <c r="A2" s="22" t="s">
        <v>0</v>
      </c>
      <c r="B2" s="17">
        <v>186528.72</v>
      </c>
      <c r="C2" s="23" t="s">
        <v>22</v>
      </c>
      <c r="D2" s="24"/>
      <c r="E2" s="25"/>
    </row>
    <row r="3" spans="1:5" x14ac:dyDescent="0.15">
      <c r="A3" s="26" t="s">
        <v>1</v>
      </c>
      <c r="B3" s="3">
        <v>55958.62</v>
      </c>
      <c r="C3" s="27" t="s">
        <v>21</v>
      </c>
      <c r="D3" s="27"/>
      <c r="E3" s="28"/>
    </row>
    <row r="4" spans="1:5" x14ac:dyDescent="0.15">
      <c r="A4" s="26" t="s">
        <v>12</v>
      </c>
      <c r="B4" s="4">
        <v>41122</v>
      </c>
      <c r="C4" s="29" t="s">
        <v>25</v>
      </c>
      <c r="D4" s="27"/>
      <c r="E4" s="28"/>
    </row>
    <row r="5" spans="1:5" x14ac:dyDescent="0.15">
      <c r="A5" s="26" t="s">
        <v>13</v>
      </c>
      <c r="B5" s="4">
        <v>41182</v>
      </c>
      <c r="C5" s="29" t="s">
        <v>26</v>
      </c>
      <c r="D5" s="27"/>
      <c r="E5" s="28"/>
    </row>
    <row r="6" spans="1:5" x14ac:dyDescent="0.15">
      <c r="A6" s="30" t="s">
        <v>28</v>
      </c>
      <c r="B6" s="5">
        <v>5</v>
      </c>
      <c r="C6" s="31" t="s">
        <v>19</v>
      </c>
      <c r="D6" s="31"/>
      <c r="E6" s="32"/>
    </row>
    <row r="7" spans="1:5" x14ac:dyDescent="0.15">
      <c r="A7" s="33"/>
      <c r="B7" s="34"/>
      <c r="C7" s="24"/>
      <c r="D7" s="24"/>
      <c r="E7" s="25"/>
    </row>
    <row r="8" spans="1:5" x14ac:dyDescent="0.15">
      <c r="A8" s="35" t="s">
        <v>30</v>
      </c>
      <c r="B8" s="36">
        <f>EOMONTH(BEGDEP,LIFEPRDS-1)</f>
        <v>42947</v>
      </c>
      <c r="C8" s="27" t="s">
        <v>31</v>
      </c>
      <c r="D8" s="27"/>
      <c r="E8" s="28"/>
    </row>
    <row r="9" spans="1:5" x14ac:dyDescent="0.15">
      <c r="A9" s="35" t="s">
        <v>2</v>
      </c>
      <c r="B9" s="27">
        <f>+COST-SALVAGE</f>
        <v>130570.1</v>
      </c>
      <c r="C9" s="27" t="s">
        <v>17</v>
      </c>
      <c r="D9" s="27"/>
      <c r="E9" s="28"/>
    </row>
    <row r="10" spans="1:5" x14ac:dyDescent="0.15">
      <c r="A10" s="35" t="s">
        <v>3</v>
      </c>
      <c r="B10" s="37">
        <f>ESTLIFE*12</f>
        <v>60</v>
      </c>
      <c r="C10" s="29" t="s">
        <v>20</v>
      </c>
      <c r="D10" s="27"/>
      <c r="E10" s="28"/>
    </row>
    <row r="11" spans="1:5" x14ac:dyDescent="0.15">
      <c r="A11" s="38"/>
      <c r="B11" s="27"/>
      <c r="C11" s="27"/>
      <c r="D11" s="27"/>
      <c r="E11" s="28"/>
    </row>
    <row r="12" spans="1:5" x14ac:dyDescent="0.15">
      <c r="A12" s="39" t="s">
        <v>4</v>
      </c>
      <c r="B12" s="40">
        <f>IF(AND(CURBTD&gt;=ENDDEP,ENDDEP&gt;=FYBEGIN),VLOOKUP(MONTH(ENDDEP),PRD_TABLE,2,"FALSE"),IF(AND(CURBTD&gt;=ENDDEP,ENDDEP&lt;FYBEGIN),0,IF(BEGDEP&gt;FYBEGIN,ROUND((CURBTD-BEGDEP)/30.4166666,0),VLOOKUP(MONTH(CURBTD),PRD_TABLE,2,"FALSE"))))</f>
        <v>2</v>
      </c>
      <c r="C12" s="29" t="s">
        <v>23</v>
      </c>
      <c r="D12" s="27"/>
      <c r="E12" s="28"/>
    </row>
    <row r="13" spans="1:5" x14ac:dyDescent="0.15">
      <c r="A13" s="39" t="s">
        <v>7</v>
      </c>
      <c r="B13" s="40">
        <f>IF(LTDPRDS&gt;LIFEPRDS,LIFEPRDS,LTDPRDS)</f>
        <v>2</v>
      </c>
      <c r="C13" s="27" t="s">
        <v>24</v>
      </c>
      <c r="D13" s="27"/>
      <c r="E13" s="28"/>
    </row>
    <row r="14" spans="1:5" x14ac:dyDescent="0.15">
      <c r="A14" s="35"/>
      <c r="B14" s="27"/>
      <c r="C14" s="27"/>
      <c r="D14" s="27"/>
      <c r="E14" s="28"/>
    </row>
    <row r="15" spans="1:5" x14ac:dyDescent="0.15">
      <c r="A15" s="35" t="s">
        <v>5</v>
      </c>
      <c r="B15" s="27">
        <f>NETDEP/LIFEPRDS</f>
        <v>2176.1683333333335</v>
      </c>
      <c r="C15" s="29" t="s">
        <v>35</v>
      </c>
      <c r="D15" s="27"/>
      <c r="E15" s="28"/>
    </row>
    <row r="16" spans="1:5" x14ac:dyDescent="0.15">
      <c r="A16" s="39" t="s">
        <v>29</v>
      </c>
      <c r="B16" s="21">
        <f>PRDDEP*3</f>
        <v>6528.505000000001</v>
      </c>
      <c r="C16" s="29" t="s">
        <v>36</v>
      </c>
      <c r="D16" s="27"/>
      <c r="E16" s="28"/>
    </row>
    <row r="17" spans="1:5" x14ac:dyDescent="0.15">
      <c r="A17" s="35" t="s">
        <v>6</v>
      </c>
      <c r="B17" s="27">
        <f>PRDDEP*12</f>
        <v>26114.020000000004</v>
      </c>
      <c r="C17" s="29" t="s">
        <v>37</v>
      </c>
      <c r="D17" s="27"/>
      <c r="E17" s="28"/>
    </row>
    <row r="18" spans="1:5" x14ac:dyDescent="0.15">
      <c r="A18" s="41"/>
      <c r="B18" s="31"/>
      <c r="C18" s="31"/>
      <c r="D18" s="31"/>
      <c r="E18" s="32"/>
    </row>
    <row r="19" spans="1:5" x14ac:dyDescent="0.15">
      <c r="A19" s="42" t="s">
        <v>8</v>
      </c>
      <c r="B19" s="43">
        <f>ROUND(PRDDEP*FYPRDS,2)</f>
        <v>4352.34</v>
      </c>
      <c r="C19" s="23" t="s">
        <v>39</v>
      </c>
      <c r="D19" s="24"/>
      <c r="E19" s="25"/>
    </row>
    <row r="20" spans="1:5" x14ac:dyDescent="0.15">
      <c r="A20" s="44" t="s">
        <v>9</v>
      </c>
      <c r="B20" s="45">
        <f>ROUND(PRDDEP*TOTPRDS,2)</f>
        <v>4352.34</v>
      </c>
      <c r="C20" s="46" t="s">
        <v>40</v>
      </c>
      <c r="D20" s="31"/>
      <c r="E20" s="32"/>
    </row>
    <row r="21" spans="1:5" x14ac:dyDescent="0.15">
      <c r="A21" s="21"/>
      <c r="B21" s="21"/>
      <c r="C21" s="21"/>
      <c r="D21" s="21"/>
      <c r="E21" s="21"/>
    </row>
    <row r="22" spans="1:5" x14ac:dyDescent="0.15">
      <c r="A22" s="21"/>
      <c r="B22" s="48">
        <f>DATE(IF(MONTH(CURBTD)&lt;=6,YEAR(CURBTD)-1,YEAR(CURBTD)),7,1)</f>
        <v>41091</v>
      </c>
      <c r="C22" s="21" t="s">
        <v>34</v>
      </c>
      <c r="D22" s="21"/>
      <c r="E22" s="21"/>
    </row>
    <row r="23" spans="1:5" x14ac:dyDescent="0.15">
      <c r="A23" s="21"/>
      <c r="B23" s="40">
        <f>VLOOKUP(MONTH(CURBTD),PRD_TABLE,2,"FALSE")</f>
        <v>3</v>
      </c>
      <c r="C23" s="21" t="s">
        <v>32</v>
      </c>
      <c r="D23" s="21"/>
      <c r="E23" s="21"/>
    </row>
    <row r="24" spans="1:5" x14ac:dyDescent="0.15">
      <c r="A24" s="21"/>
      <c r="B24" s="40">
        <f>ROUND((CURBTD-BEGDEP)/30.4166666,0)</f>
        <v>2</v>
      </c>
      <c r="C24" s="21" t="s">
        <v>33</v>
      </c>
      <c r="D24" s="21"/>
      <c r="E24" s="21"/>
    </row>
    <row r="25" spans="1:5" x14ac:dyDescent="0.15">
      <c r="A25" s="21"/>
      <c r="B25" s="40"/>
      <c r="C25" s="21"/>
      <c r="D25" s="21"/>
      <c r="E25" s="21"/>
    </row>
    <row r="26" spans="1:5" x14ac:dyDescent="0.15">
      <c r="A26" s="21"/>
      <c r="B26" s="40"/>
      <c r="C26" s="21"/>
      <c r="D26" s="21"/>
      <c r="E26" s="21"/>
    </row>
    <row r="27" spans="1:5" x14ac:dyDescent="0.15">
      <c r="A27" s="47" t="s">
        <v>38</v>
      </c>
      <c r="B27" s="21"/>
      <c r="C27" s="21"/>
      <c r="D27" s="21"/>
      <c r="E27" s="21"/>
    </row>
    <row r="28" spans="1:5" x14ac:dyDescent="0.15">
      <c r="A28" s="42" t="s">
        <v>9</v>
      </c>
      <c r="B28" s="43">
        <f>+LTDDEP</f>
        <v>4352.34</v>
      </c>
      <c r="C28" s="23" t="s">
        <v>42</v>
      </c>
      <c r="D28" s="24"/>
      <c r="E28" s="25"/>
    </row>
    <row r="29" spans="1:5" x14ac:dyDescent="0.15">
      <c r="A29" s="44" t="s">
        <v>8</v>
      </c>
      <c r="B29" s="45">
        <f>+YTDDEP</f>
        <v>4352.34</v>
      </c>
      <c r="C29" s="46" t="s">
        <v>41</v>
      </c>
      <c r="D29" s="31"/>
      <c r="E29" s="32"/>
    </row>
    <row r="33" spans="2:2" x14ac:dyDescent="0.15">
      <c r="B33" s="15"/>
    </row>
    <row r="34" spans="2:2" x14ac:dyDescent="0.15">
      <c r="B34" s="7"/>
    </row>
    <row r="35" spans="2:2" x14ac:dyDescent="0.15">
      <c r="B35" s="7"/>
    </row>
    <row r="139" spans="2:2" x14ac:dyDescent="0.15">
      <c r="B139" s="6"/>
    </row>
  </sheetData>
  <phoneticPr fontId="0" type="noConversion"/>
  <pageMargins left="0.5" right="0.5" top="1" bottom="1" header="0.5" footer="0.5"/>
  <pageSetup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21</vt:i4>
      </vt:variant>
    </vt:vector>
  </HeadingPairs>
  <TitlesOfParts>
    <vt:vector size="23" baseType="lpstr">
      <vt:lpstr>TABLE</vt:lpstr>
      <vt:lpstr>DEP CALC</vt:lpstr>
      <vt:lpstr>ANNDEP</vt:lpstr>
      <vt:lpstr>BEGDEP</vt:lpstr>
      <vt:lpstr>COST</vt:lpstr>
      <vt:lpstr>CURBTD</vt:lpstr>
      <vt:lpstr>ENDDEP</vt:lpstr>
      <vt:lpstr>ESTLIFE</vt:lpstr>
      <vt:lpstr>FYBEGIN</vt:lpstr>
      <vt:lpstr>FYPRDS</vt:lpstr>
      <vt:lpstr>LIFEPRDS</vt:lpstr>
      <vt:lpstr>LTDDEP</vt:lpstr>
      <vt:lpstr>LTDPRDS</vt:lpstr>
      <vt:lpstr>NETDEP</vt:lpstr>
      <vt:lpstr>TABLE!PRD_TABLE</vt:lpstr>
      <vt:lpstr>PRD_TABLE</vt:lpstr>
      <vt:lpstr>PRDDEP</vt:lpstr>
      <vt:lpstr>'DEP CALC'!Print_Area</vt:lpstr>
      <vt:lpstr>QTRDEP</vt:lpstr>
      <vt:lpstr>SALVAGE</vt:lpstr>
      <vt:lpstr>TOTPRDS</vt:lpstr>
      <vt:lpstr>YTDDEP</vt:lpstr>
      <vt:lpstr>YTDPRDS</vt:lpstr>
    </vt:vector>
  </TitlesOfParts>
  <Manager>Bureau of Finance &amp; Management</Manager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Fixed Assets Depreciation Calculation</dc:subject>
  <dc:creator>Jim Schaefer</dc:creator>
  <dc:description>This worksheet calculates staight-line YTD and LTD depreciation for fixed assets.</dc:description>
  <cp:lastModifiedBy>Haugan, Leah</cp:lastModifiedBy>
  <cp:lastPrinted>2012-09-19T19:29:10Z</cp:lastPrinted>
  <dcterms:created xsi:type="dcterms:W3CDTF">2000-08-16T15:12:22Z</dcterms:created>
  <dcterms:modified xsi:type="dcterms:W3CDTF">2025-08-01T14:26:18Z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3b1a8e-41ed-4bc7-92d1-0305fbefd661_Enabled">
    <vt:lpwstr>true</vt:lpwstr>
  </property>
  <property fmtid="{D5CDD505-2E9C-101B-9397-08002B2CF9AE}" pid="3" name="MSIP_Label_ec3b1a8e-41ed-4bc7-92d1-0305fbefd661_SetDate">
    <vt:lpwstr>2025-08-01T14:26:02Z</vt:lpwstr>
  </property>
  <property fmtid="{D5CDD505-2E9C-101B-9397-08002B2CF9AE}" pid="4" name="MSIP_Label_ec3b1a8e-41ed-4bc7-92d1-0305fbefd661_Method">
    <vt:lpwstr>Standard</vt:lpwstr>
  </property>
  <property fmtid="{D5CDD505-2E9C-101B-9397-08002B2CF9AE}" pid="5" name="MSIP_Label_ec3b1a8e-41ed-4bc7-92d1-0305fbefd661_Name">
    <vt:lpwstr>M365-General - Anyone (Unrestricted)-Prod</vt:lpwstr>
  </property>
  <property fmtid="{D5CDD505-2E9C-101B-9397-08002B2CF9AE}" pid="6" name="MSIP_Label_ec3b1a8e-41ed-4bc7-92d1-0305fbefd661_SiteId">
    <vt:lpwstr>70af547c-69ab-416d-b4a6-543b5ce52b99</vt:lpwstr>
  </property>
  <property fmtid="{D5CDD505-2E9C-101B-9397-08002B2CF9AE}" pid="7" name="MSIP_Label_ec3b1a8e-41ed-4bc7-92d1-0305fbefd661_ActionId">
    <vt:lpwstr>41c30f3a-16c7-4679-83be-128b533a134f</vt:lpwstr>
  </property>
  <property fmtid="{D5CDD505-2E9C-101B-9397-08002B2CF9AE}" pid="8" name="MSIP_Label_ec3b1a8e-41ed-4bc7-92d1-0305fbefd661_ContentBits">
    <vt:lpwstr>0</vt:lpwstr>
  </property>
  <property fmtid="{D5CDD505-2E9C-101B-9397-08002B2CF9AE}" pid="9" name="MSIP_Label_ec3b1a8e-41ed-4bc7-92d1-0305fbefd661_Tag">
    <vt:lpwstr>10, 3, 0, 1</vt:lpwstr>
  </property>
</Properties>
</file>